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VŘ Služby Kooperativa\"/>
    </mc:Choice>
  </mc:AlternateContent>
  <xr:revisionPtr revIDLastSave="0" documentId="13_ncr:1_{C447C656-4F9F-4495-A60A-9244E476E7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Ř_EXT. SLUŽBY_V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MAIN2__" localSheetId="0">#REF!</definedName>
    <definedName name="__MAIN2__">#REF!</definedName>
    <definedName name="__SAZBA__" localSheetId="0">'[1]SMLUVNÍ ROZPOČET'!#REF!</definedName>
    <definedName name="__SAZBA__">'[1]SMLUVNÍ ROZPOČET'!#REF!</definedName>
    <definedName name="__TE1__" localSheetId="0">'[2]Kryci list'!#REF!</definedName>
    <definedName name="__TE1__">'[2]Kryci list'!#REF!</definedName>
    <definedName name="__TE4__" localSheetId="0">#REF!</definedName>
    <definedName name="__TE4__">#REF!</definedName>
    <definedName name="__TR0__" localSheetId="0">#REF!</definedName>
    <definedName name="__TR0__">#REF!</definedName>
    <definedName name="__TR1__" localSheetId="0">#REF!</definedName>
    <definedName name="__TR1__">#REF!</definedName>
    <definedName name="__TR2__" localSheetId="0">#REF!</definedName>
    <definedName name="__TR2__">#REF!</definedName>
    <definedName name="__TR3__" localSheetId="0">#REF!</definedName>
    <definedName name="__TR3__">#REF!</definedName>
    <definedName name="__TR4__" localSheetId="0">#REF!</definedName>
    <definedName name="__TR4__">#REF!</definedName>
    <definedName name="__TR5__" localSheetId="0">#REF!</definedName>
    <definedName name="__TR5__">#REF!</definedName>
    <definedName name="_BPK1" localSheetId="0">[3]Položky!#REF!</definedName>
    <definedName name="_BPK1">[3]Položky!#REF!</definedName>
    <definedName name="_BPK2" localSheetId="0">[3]Položky!#REF!</definedName>
    <definedName name="_BPK2">[3]Položky!#REF!</definedName>
    <definedName name="_BPK3" localSheetId="0">[3]Položky!#REF!</definedName>
    <definedName name="_BPK3">[3]Položky!#REF!</definedName>
    <definedName name="_xlnm._FilterDatabase" localSheetId="0" hidden="1">'VŘ_EXT. SLUŽBY_VV'!$D$6:$D$30</definedName>
    <definedName name="CenaCelkemBezDPH" localSheetId="0">[4]KL.PDD!#REF!</definedName>
    <definedName name="CenaCelkemBezDPH">[4]KL.PDD!#REF!</definedName>
    <definedName name="cisloobjektu">'[3]Krycí list'!$A$4</definedName>
    <definedName name="CisloRozpoctu">'[5]Krycí list'!$C$2</definedName>
    <definedName name="cislostavby">'[3]Krycí list'!$A$6</definedName>
    <definedName name="CisloStavebnihoRozpoctu" localSheetId="0">[4]KL.PDD!#REF!</definedName>
    <definedName name="CisloStavebnihoRozpoctu">[4]KL.PDD!#REF!</definedName>
    <definedName name="Datum" localSheetId="0">#REF!</definedName>
    <definedName name="Datum">#REF!</definedName>
    <definedName name="Dil" localSheetId="0">#REF!</definedName>
    <definedName name="Dil">#REF!</definedName>
    <definedName name="DNseznam">'[6]Pomocný- nemazat'!$B$4:$B$56</definedName>
    <definedName name="Dodavka" localSheetId="0">#REF!</definedName>
    <definedName name="Dodavka">#REF!</definedName>
    <definedName name="Dodavka0" localSheetId="0">[3]Položky!#REF!</definedName>
    <definedName name="Dodavka0">[3]Položky!#REF!</definedName>
    <definedName name="DPHSni">[4]KL.PDD!$G$20</definedName>
    <definedName name="DPHZakl">[4]KL.PDD!$G$24</definedName>
    <definedName name="HSV" localSheetId="0">#REF!</definedName>
    <definedName name="HSV">#REF!</definedName>
    <definedName name="HSV0" localSheetId="0">[3]Položky!#REF!</definedName>
    <definedName name="HSV0">[3]Položky!#REF!</definedName>
    <definedName name="HZS" localSheetId="0">#REF!</definedName>
    <definedName name="HZS">#REF!</definedName>
    <definedName name="HZS0" localSheetId="0">[3]Položky!#REF!</definedName>
    <definedName name="HZS0">[3]Položky!#REF!</definedName>
    <definedName name="JKSO" localSheetId="0">#REF!</definedName>
    <definedName name="JKSO">#REF!</definedName>
    <definedName name="mereni">[7]Potrubí!$A$471:$A$502</definedName>
    <definedName name="MistoStavby" localSheetId="0">[4]KL.PDD!#REF!</definedName>
    <definedName name="MistoStavby">[4]KL.PDD!#REF!</definedName>
    <definedName name="MJ" localSheetId="0">#REF!</definedName>
    <definedName name="MJ">#REF!</definedName>
    <definedName name="Mont" localSheetId="0">#REF!</definedName>
    <definedName name="Mont">#REF!</definedName>
    <definedName name="Montaz0" localSheetId="0">[3]Položky!#REF!</definedName>
    <definedName name="Montaz0">[3]Položky!#REF!</definedName>
    <definedName name="NazevDilu" localSheetId="0">#REF!</definedName>
    <definedName name="NazevDilu">#REF!</definedName>
    <definedName name="nazevobjektu">'[8]Krycí list MaR'!$C$5</definedName>
    <definedName name="NazevRozpoctu">'[5]Krycí list'!$D$2</definedName>
    <definedName name="nazevstavby">'[8]Krycí list MaR'!$C$7</definedName>
    <definedName name="NazevStavebnihoRozpoctu" localSheetId="0">[4]KL.PDD!#REF!</definedName>
    <definedName name="NazevStavebnihoRozpoctu">[4]KL.PDD!#REF!</definedName>
    <definedName name="_xlnm.Print_Titles" localSheetId="0">'VŘ_EXT. SLUŽBY_VV'!$6:$6</definedName>
    <definedName name="Objednatel" localSheetId="0">#REF!</definedName>
    <definedName name="Objednatel">#REF!</definedName>
    <definedName name="_xlnm.Print_Area" localSheetId="0">'VŘ_EXT. SLUŽBY_VV'!$A$1:$F$66</definedName>
    <definedName name="PocetMJ" localSheetId="0">#REF!</definedName>
    <definedName name="PocetMJ">#REF!</definedName>
    <definedName name="potrubi">[7]Potrubí!$A$388:$A$444</definedName>
    <definedName name="Poznamka" localSheetId="0">#REF!</definedName>
    <definedName name="Poznamka">#REF!</definedName>
    <definedName name="Print_Area" localSheetId="0">#REF!</definedName>
    <definedName name="Print_Area">#REF!</definedName>
    <definedName name="Print_Area___0">"$bez.$#REF!$#REF!:$bez.$#REF!$#REF!"</definedName>
    <definedName name="Print_Titles">"$#REF!.$A$1:$#REF!.$IV$3"</definedName>
    <definedName name="Profese">'[8]Krycí list MaR'!$E$2</definedName>
    <definedName name="Projektant" localSheetId="0">#REF!</definedName>
    <definedName name="Projektant">#REF!</definedName>
    <definedName name="PSV" localSheetId="0">#REF!</definedName>
    <definedName name="PSV">#REF!</definedName>
    <definedName name="PSV0" localSheetId="0">[3]Položky!#REF!</definedName>
    <definedName name="PSV0">[3]Položky!#REF!</definedName>
    <definedName name="Re" localSheetId="0">[4]NAB.KL!#REF!</definedName>
    <definedName name="Re">[4]NAB.KL!#REF!</definedName>
    <definedName name="SazbaDPH1" localSheetId="0">#REF!</definedName>
    <definedName name="SazbaDPH1">#REF!</definedName>
    <definedName name="SazbaDPH2" localSheetId="0">#REF!</definedName>
    <definedName name="SazbaDPH2">#REF!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soustava">'[8]Krycí list MaR'!$C$2</definedName>
    <definedName name="spoje">[7]Potrubí!$A$447:$A$455</definedName>
    <definedName name="Typ" localSheetId="0">[3]Položky!#REF!</definedName>
    <definedName name="Typ">[3]Položky!#REF!</definedName>
    <definedName name="ulozeni">[7]Potrubí!$A$458:$A$468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_1E8618C1_1B4D_11D4_B32D_0050046A422B_.wvu.PrintTitles" localSheetId="0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0">#REF!</definedName>
    <definedName name="Z_1E8618C1_1B4D_11D4_B32D_0050046A422B_.wvu.Rows">#REF!</definedName>
    <definedName name="Z_1E8618C1_1B4D_11D4_B32D_0050046A422B_.wvu.Rows___0">"$bez.$#REF!$#REF!:$bez.$#REF!$#REF!"</definedName>
    <definedName name="Z_65AC2F60_1B4A_11D4_81C5_0050046A4233_.wvu.PrintTitles" localSheetId="0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0">#REF!</definedName>
    <definedName name="Z_65AC2F60_1B4A_11D4_81C5_0050046A4233_.wvu.Rows">#REF!</definedName>
    <definedName name="Z_65AC2F60_1B4A_11D4_81C5_0050046A4233_.wvu.Rows___0">"$bez.$#REF!$#REF!:$bez.$#REF!$#REF!"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akladDPHSni">[4]KL.PDD!$G$19</definedName>
    <definedName name="ZakladDPHZakl" localSheetId="0">[4]KL.PDD!#REF!</definedName>
    <definedName name="ZakladDPHZakl">[4]KL.PDD!#REF!</definedName>
    <definedName name="Zaokrouhleni" localSheetId="0">[4]KL.PDD!#REF!</definedName>
    <definedName name="Zaokrouhleni">[4]KL.PDD!#REF!</definedName>
    <definedName name="Zařazení">'[8]Krycí list MaR'!$A$2</definedName>
    <definedName name="Zhotovitel" localSheetId="0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D48" i="1"/>
  <c r="D50" i="1" s="1"/>
  <c r="F50" i="1" s="1"/>
  <c r="F45" i="1"/>
  <c r="F44" i="1"/>
  <c r="F43" i="1"/>
  <c r="F42" i="1"/>
  <c r="F41" i="1"/>
  <c r="F40" i="1"/>
  <c r="F39" i="1"/>
  <c r="F38" i="1"/>
  <c r="F37" i="1"/>
  <c r="F36" i="1"/>
  <c r="D34" i="1"/>
  <c r="F34" i="1" s="1"/>
  <c r="F33" i="1"/>
  <c r="D33" i="1"/>
  <c r="D35" i="1" s="1"/>
  <c r="F35" i="1" s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17" i="1"/>
  <c r="F17" i="1" s="1"/>
  <c r="D16" i="1"/>
  <c r="F16" i="1" s="1"/>
  <c r="D15" i="1"/>
  <c r="F15" i="1" s="1"/>
  <c r="A11" i="1"/>
  <c r="A10" i="1"/>
  <c r="A9" i="1"/>
  <c r="F48" i="1" l="1"/>
  <c r="F14" i="1"/>
  <c r="F9" i="1" s="1"/>
  <c r="D49" i="1"/>
  <c r="F49" i="1" s="1"/>
  <c r="F32" i="1"/>
  <c r="F10" i="1" s="1"/>
  <c r="F47" i="1"/>
  <c r="F11" i="1" s="1"/>
  <c r="F12" i="1" s="1"/>
</calcChain>
</file>

<file path=xl/sharedStrings.xml><?xml version="1.0" encoding="utf-8"?>
<sst xmlns="http://schemas.openxmlformats.org/spreadsheetml/2006/main" count="145" uniqueCount="44">
  <si>
    <t>Příloha č. 2.2 - DODÁVKA EXTERNÍCH SLUŽEB</t>
  </si>
  <si>
    <t>Název projektu:</t>
  </si>
  <si>
    <t>Předvídání a optimalizace poptávek a dodávek energií u průmyslových partnerů – Kooperativa vod</t>
  </si>
  <si>
    <t>Nabízející:</t>
  </si>
  <si>
    <t>popis</t>
  </si>
  <si>
    <t>poznámka</t>
  </si>
  <si>
    <t>jed.</t>
  </si>
  <si>
    <t>počet</t>
  </si>
  <si>
    <t>jed. cena</t>
  </si>
  <si>
    <t>cena</t>
  </si>
  <si>
    <t>REKAPITULACE:</t>
  </si>
  <si>
    <t>CENA CELKEM</t>
  </si>
  <si>
    <t>1. OPM Uhlířské Janovice</t>
  </si>
  <si>
    <t>kabel silový CYKY-J 3x2,5</t>
  </si>
  <si>
    <t>D+M</t>
  </si>
  <si>
    <t>m</t>
  </si>
  <si>
    <t>kabel silový CYKY-J 5x2,5</t>
  </si>
  <si>
    <t>kabel silový CYKY-J 7x2,5</t>
  </si>
  <si>
    <t>kabelová trasa</t>
  </si>
  <si>
    <t>spojovací a podružný materiál</t>
  </si>
  <si>
    <t>kpl</t>
  </si>
  <si>
    <t>sestava pro hlavní a podružné měření EE:
- instalce MTP
- pojistkový odpínač Ie 32 A, Ue AC 690 V/DC 440 V, pro válcové pojistkové vložky 10x38, 3pól. provedení
- pojistková vložka Un AC 500 V / DC 250 V, velikost 10x38, 6A gG
- jistič 16B/1, 10 kA</t>
  </si>
  <si>
    <t>ks</t>
  </si>
  <si>
    <t>modul pro podružné měření EE</t>
  </si>
  <si>
    <t>instalace rozvaděče pro hlavní měření a řízení EE</t>
  </si>
  <si>
    <t>M</t>
  </si>
  <si>
    <t>instalace rozvaděče pro podružné měření a řízení EE</t>
  </si>
  <si>
    <t>instalace snímače solárního záření a teploty</t>
  </si>
  <si>
    <t>připojení komunikace pro střídače FVE a integrace</t>
  </si>
  <si>
    <t>zapojení a označení kabelů</t>
  </si>
  <si>
    <t>technické práce a koordinace</t>
  </si>
  <si>
    <t>S</t>
  </si>
  <si>
    <t>zprovoznění měření EE a komunikace</t>
  </si>
  <si>
    <t>dokumentace skutečného provedení</t>
  </si>
  <si>
    <t>revizní zpráva elektro</t>
  </si>
  <si>
    <t>2. OPM Ivančice</t>
  </si>
  <si>
    <t>3. OPM Postupice</t>
  </si>
  <si>
    <r>
      <rPr>
        <u/>
        <sz val="9"/>
        <color indexed="8"/>
        <rFont val="Arial"/>
        <family val="2"/>
        <charset val="238"/>
      </rPr>
      <t>Legenda:</t>
    </r>
    <r>
      <rPr>
        <sz val="9"/>
        <color indexed="8"/>
        <rFont val="Arial"/>
        <family val="2"/>
        <charset val="238"/>
      </rPr>
      <t xml:space="preserve">
D+M - dodávka a montážní práce
D - dodávka
S - služby</t>
    </r>
  </si>
  <si>
    <t>Poznámka:</t>
  </si>
  <si>
    <t>1. Uvedené ceny jsou v Kč bez DPH.</t>
  </si>
  <si>
    <t>2. Ceny jsou uvedeny včetně nákladů na dopravu a přesun materiálu.</t>
  </si>
  <si>
    <t xml:space="preserve">3. Vyplnit jen šedě podbarvené buňky. </t>
  </si>
  <si>
    <t>Měření a regulace (MaR)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</si>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</sst>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;[Red]#,##0"/>
    <numFmt numFmtId="166" formatCode="#,##0\ ;[Red]\-#,##0\ 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u/>
      <sz val="9"/>
      <color indexed="8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E1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2" fillId="0" borderId="0">
      <alignment vertical="center"/>
    </xf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2" borderId="4" xfId="0" applyNumberFormat="1" applyFont="1" applyFill="1" applyBorder="1" applyAlignment="1">
      <alignment horizontal="left" vertical="center" wrapText="1" shrinkToFit="1"/>
    </xf>
    <xf numFmtId="2" fontId="3" fillId="2" borderId="0" xfId="0" applyNumberFormat="1" applyFont="1" applyFill="1" applyAlignment="1">
      <alignment horizontal="left" vertical="center" wrapText="1" shrinkToFit="1"/>
    </xf>
    <xf numFmtId="2" fontId="3" fillId="2" borderId="5" xfId="0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2" fontId="3" fillId="2" borderId="4" xfId="0" applyNumberFormat="1" applyFont="1" applyFill="1" applyBorder="1" applyAlignment="1">
      <alignment horizontal="left" vertical="top" wrapText="1" shrinkToFit="1"/>
    </xf>
    <xf numFmtId="0" fontId="2" fillId="0" borderId="0" xfId="0" applyFont="1"/>
    <xf numFmtId="2" fontId="3" fillId="2" borderId="9" xfId="0" applyNumberFormat="1" applyFont="1" applyFill="1" applyBorder="1"/>
    <xf numFmtId="164" fontId="3" fillId="2" borderId="10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top"/>
    </xf>
    <xf numFmtId="165" fontId="6" fillId="2" borderId="12" xfId="0" applyNumberFormat="1" applyFont="1" applyFill="1" applyBorder="1" applyAlignment="1">
      <alignment horizontal="center" vertical="top"/>
    </xf>
    <xf numFmtId="164" fontId="6" fillId="2" borderId="12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4" fontId="10" fillId="4" borderId="17" xfId="0" applyNumberFormat="1" applyFont="1" applyFill="1" applyBorder="1" applyAlignment="1">
      <alignment vertical="top"/>
    </xf>
    <xf numFmtId="164" fontId="5" fillId="4" borderId="20" xfId="0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2" fontId="5" fillId="2" borderId="6" xfId="0" applyNumberFormat="1" applyFont="1" applyFill="1" applyBorder="1" applyAlignment="1">
      <alignment vertical="top" wrapText="1" shrinkToFit="1"/>
    </xf>
    <xf numFmtId="2" fontId="5" fillId="2" borderId="7" xfId="0" applyNumberFormat="1" applyFont="1" applyFill="1" applyBorder="1" applyAlignment="1">
      <alignment vertical="top" wrapText="1" shrinkToFit="1"/>
    </xf>
    <xf numFmtId="164" fontId="5" fillId="2" borderId="8" xfId="1" applyNumberFormat="1" applyFont="1" applyFill="1" applyBorder="1" applyAlignment="1">
      <alignment horizontal="right" vertical="top"/>
    </xf>
    <xf numFmtId="49" fontId="8" fillId="0" borderId="4" xfId="0" applyNumberFormat="1" applyFont="1" applyBorder="1" applyAlignment="1">
      <alignment vertical="top" wrapText="1"/>
    </xf>
    <xf numFmtId="0" fontId="7" fillId="0" borderId="0" xfId="0" applyFont="1" applyAlignment="1">
      <alignment horizontal="center"/>
    </xf>
    <xf numFmtId="14" fontId="8" fillId="0" borderId="0" xfId="1" applyNumberFormat="1" applyFont="1" applyAlignment="1">
      <alignment horizontal="center" vertical="top"/>
    </xf>
    <xf numFmtId="164" fontId="8" fillId="0" borderId="0" xfId="1" applyNumberFormat="1" applyFont="1" applyAlignment="1">
      <alignment horizontal="center" vertical="top" shrinkToFit="1"/>
    </xf>
    <xf numFmtId="164" fontId="8" fillId="5" borderId="21" xfId="1" applyNumberFormat="1" applyFont="1" applyFill="1" applyBorder="1" applyAlignment="1">
      <alignment vertical="top"/>
    </xf>
    <xf numFmtId="164" fontId="8" fillId="0" borderId="5" xfId="1" applyNumberFormat="1" applyFont="1" applyBorder="1" applyAlignment="1">
      <alignment vertical="top"/>
    </xf>
    <xf numFmtId="0" fontId="7" fillId="0" borderId="0" xfId="0" applyFont="1"/>
    <xf numFmtId="0" fontId="8" fillId="0" borderId="4" xfId="0" applyFont="1" applyBorder="1" applyAlignment="1">
      <alignment vertical="center" shrinkToFit="1"/>
    </xf>
    <xf numFmtId="14" fontId="8" fillId="0" borderId="0" xfId="1" applyNumberFormat="1" applyFont="1" applyAlignment="1">
      <alignment horizontal="center" vertical="center"/>
    </xf>
    <xf numFmtId="164" fontId="8" fillId="0" borderId="5" xfId="1" applyNumberFormat="1" applyFont="1" applyBorder="1">
      <alignment vertical="center"/>
    </xf>
    <xf numFmtId="0" fontId="8" fillId="0" borderId="4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vertical="top"/>
    </xf>
    <xf numFmtId="0" fontId="7" fillId="0" borderId="10" xfId="0" applyFont="1" applyBorder="1" applyAlignment="1">
      <alignment horizontal="center"/>
    </xf>
    <xf numFmtId="14" fontId="8" fillId="0" borderId="10" xfId="1" applyNumberFormat="1" applyFont="1" applyBorder="1" applyAlignment="1">
      <alignment horizontal="center" vertical="top"/>
    </xf>
    <xf numFmtId="164" fontId="8" fillId="0" borderId="10" xfId="1" applyNumberFormat="1" applyFont="1" applyBorder="1" applyAlignment="1">
      <alignment horizontal="center" vertical="top" shrinkToFit="1"/>
    </xf>
    <xf numFmtId="164" fontId="8" fillId="0" borderId="11" xfId="1" applyNumberFormat="1" applyFont="1" applyBorder="1" applyAlignment="1">
      <alignment vertical="top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top" wrapText="1"/>
    </xf>
    <xf numFmtId="166" fontId="14" fillId="6" borderId="0" xfId="1" applyFont="1" applyFill="1" applyAlignment="1">
      <alignment vertical="top"/>
    </xf>
    <xf numFmtId="0" fontId="15" fillId="6" borderId="0" xfId="0" applyFont="1" applyFill="1" applyAlignment="1">
      <alignment vertical="top"/>
    </xf>
    <xf numFmtId="166" fontId="15" fillId="6" borderId="0" xfId="1" applyFont="1" applyFill="1" applyAlignment="1">
      <alignment horizontal="left" vertical="top"/>
    </xf>
    <xf numFmtId="165" fontId="15" fillId="6" borderId="0" xfId="1" applyNumberFormat="1" applyFont="1" applyFill="1" applyAlignment="1">
      <alignment horizontal="center" vertical="top"/>
    </xf>
    <xf numFmtId="164" fontId="15" fillId="6" borderId="0" xfId="1" applyNumberFormat="1" applyFont="1" applyFill="1" applyAlignment="1">
      <alignment horizontal="center" vertical="top"/>
    </xf>
    <xf numFmtId="164" fontId="15" fillId="6" borderId="0" xfId="1" applyNumberFormat="1" applyFont="1" applyFill="1" applyAlignment="1">
      <alignment horizontal="right" vertical="top"/>
    </xf>
    <xf numFmtId="166" fontId="8" fillId="6" borderId="0" xfId="1" applyFont="1" applyFill="1" applyAlignment="1">
      <alignment vertical="top"/>
    </xf>
    <xf numFmtId="0" fontId="16" fillId="0" borderId="0" xfId="0" applyFont="1" applyAlignment="1">
      <alignment vertical="top"/>
    </xf>
    <xf numFmtId="0" fontId="8" fillId="6" borderId="0" xfId="0" applyFont="1" applyFill="1" applyAlignment="1">
      <alignment vertical="top"/>
    </xf>
    <xf numFmtId="165" fontId="8" fillId="6" borderId="0" xfId="0" applyNumberFormat="1" applyFont="1" applyFill="1" applyAlignment="1">
      <alignment horizontal="center" vertical="top"/>
    </xf>
    <xf numFmtId="164" fontId="8" fillId="6" borderId="0" xfId="0" applyNumberFormat="1" applyFont="1" applyFill="1" applyAlignment="1">
      <alignment vertical="top"/>
    </xf>
    <xf numFmtId="164" fontId="10" fillId="4" borderId="16" xfId="0" applyNumberFormat="1" applyFont="1" applyFill="1" applyBorder="1" applyAlignment="1">
      <alignment horizontal="left" vertical="top"/>
    </xf>
    <xf numFmtId="164" fontId="10" fillId="4" borderId="7" xfId="0" applyNumberFormat="1" applyFont="1" applyFill="1" applyBorder="1" applyAlignment="1">
      <alignment horizontal="left" vertical="top"/>
    </xf>
    <xf numFmtId="164" fontId="5" fillId="4" borderId="18" xfId="0" applyNumberFormat="1" applyFont="1" applyFill="1" applyBorder="1" applyAlignment="1">
      <alignment horizontal="left" vertical="top"/>
    </xf>
    <xf numFmtId="164" fontId="5" fillId="4" borderId="19" xfId="0" applyNumberFormat="1" applyFont="1" applyFill="1" applyBorder="1" applyAlignment="1">
      <alignment horizontal="left" vertical="top"/>
    </xf>
    <xf numFmtId="2" fontId="4" fillId="2" borderId="4" xfId="0" applyNumberFormat="1" applyFont="1" applyFill="1" applyBorder="1" applyAlignment="1">
      <alignment horizontal="left" vertical="center" wrapText="1" shrinkToFit="1"/>
    </xf>
    <xf numFmtId="2" fontId="4" fillId="2" borderId="0" xfId="0" applyNumberFormat="1" applyFont="1" applyFill="1" applyAlignment="1">
      <alignment horizontal="left" vertical="center" wrapText="1" shrinkToFit="1"/>
    </xf>
    <xf numFmtId="2" fontId="4" fillId="2" borderId="5" xfId="0" applyNumberFormat="1" applyFont="1" applyFill="1" applyBorder="1" applyAlignment="1">
      <alignment horizontal="left" vertical="center" wrapText="1" shrinkToFit="1"/>
    </xf>
    <xf numFmtId="2" fontId="3" fillId="3" borderId="6" xfId="0" applyNumberFormat="1" applyFont="1" applyFill="1" applyBorder="1" applyAlignment="1">
      <alignment horizontal="center" wrapText="1" shrinkToFit="1"/>
    </xf>
    <xf numFmtId="2" fontId="3" fillId="3" borderId="7" xfId="0" applyNumberFormat="1" applyFont="1" applyFill="1" applyBorder="1" applyAlignment="1">
      <alignment horizontal="center" wrapText="1" shrinkToFit="1"/>
    </xf>
    <xf numFmtId="2" fontId="3" fillId="3" borderId="8" xfId="0" applyNumberFormat="1" applyFont="1" applyFill="1" applyBorder="1" applyAlignment="1">
      <alignment horizontal="center" wrapText="1" shrinkToFit="1"/>
    </xf>
    <xf numFmtId="164" fontId="3" fillId="2" borderId="10" xfId="0" applyNumberFormat="1" applyFont="1" applyFill="1" applyBorder="1" applyAlignment="1">
      <alignment horizontal="right" vertic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 wrapText="1"/>
    </xf>
    <xf numFmtId="164" fontId="5" fillId="4" borderId="13" xfId="0" applyNumberFormat="1" applyFont="1" applyFill="1" applyBorder="1" applyAlignment="1">
      <alignment horizontal="left" vertical="top"/>
    </xf>
    <xf numFmtId="164" fontId="5" fillId="4" borderId="14" xfId="0" applyNumberFormat="1" applyFont="1" applyFill="1" applyBorder="1" applyAlignment="1">
      <alignment horizontal="left" vertical="top"/>
    </xf>
    <xf numFmtId="164" fontId="5" fillId="4" borderId="15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center" wrapText="1" shrinkToFit="1"/>
    </xf>
    <xf numFmtId="2" fontId="1" fillId="2" borderId="2" xfId="0" applyNumberFormat="1" applyFont="1" applyFill="1" applyBorder="1" applyAlignment="1">
      <alignment horizontal="left" vertical="center" wrapText="1" shrinkToFit="1"/>
    </xf>
    <xf numFmtId="2" fontId="1" fillId="2" borderId="2" xfId="0" applyNumberFormat="1" applyFont="1" applyFill="1" applyBorder="1" applyAlignment="1">
      <alignment horizontal="center" vertical="center" wrapText="1" shrinkToFit="1"/>
    </xf>
    <xf numFmtId="2" fontId="1" fillId="2" borderId="3" xfId="0" applyNumberFormat="1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_02020645_Hartmann_Rico_Chvalkovic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PCE_N&#193;KLADY%20STAVBA%20-%20SUB%20-%20VSR%20-%20VON%20-%20FA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20180919_ROZPO&#268;ET_odem&#269;e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KAMA\_VYVOJ_DATA\SablonaStavba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BUILDpowerS\Templates\Rozpocty\Sablo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Pomocn&#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DSP-PS01-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Users\reditel\Documents\Tecont\Nabidky\2017\1701004_DirectMedia_Skyscraper______________30.1\skyscraper\SO01.MaR_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NÁKLADY"/>
      <sheetName val="KL REALIZACE"/>
      <sheetName val="SUBSYSTEM"/>
      <sheetName val="SMLUVNÍ ROZPOČET"/>
      <sheetName val="ZL2"/>
      <sheetName val="ZL3"/>
      <sheetName val="R-REALIZACE"/>
      <sheetName val="SUŤ"/>
      <sheetName val="VR.REA"/>
      <sheetName val="VRN.REA"/>
      <sheetName val="FAKTURY"/>
      <sheetName val="NÁKLADY 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i list"/>
      <sheetName val="Titulní strana"/>
      <sheetName val="Všeobecné podmínky"/>
      <sheetName val="Způsob stanovení jedn. ceny"/>
      <sheetName val="Pokyny pro vyplnění"/>
      <sheetName val="Krycí list"/>
      <sheetName val="Rekapitulace"/>
      <sheetName val="Zaka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  <row r="6">
          <cell r="A6" t="str">
            <v>-165787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NAB.KL"/>
      <sheetName val="NAB.NÁKLADY"/>
      <sheetName val="REALIZACE.S "/>
      <sheetName val="VzorPolozky"/>
      <sheetName val="ROZPOČTY"/>
      <sheetName val="KL.PDD"/>
      <sheetName val="PDD.X"/>
      <sheetName val="CF"/>
      <sheetName val="STAVBA"/>
      <sheetName val="ODPADY"/>
      <sheetName val="VON"/>
      <sheetName val="VR"/>
      <sheetName val="X.náklady"/>
      <sheetName val="KL.SOD-OBJ"/>
      <sheetName val="ZL.KL"/>
      <sheetName val="ZL.Rek"/>
      <sheetName val="ZLX.P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9">
          <cell r="G19">
            <v>0</v>
          </cell>
        </row>
        <row r="20">
          <cell r="G20">
            <v>0</v>
          </cell>
        </row>
        <row r="24">
          <cell r="G2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mocný- nemazat"/>
      <sheetName val="List1"/>
      <sheetName val="List2"/>
      <sheetName val="List3"/>
    </sheetNames>
    <sheetDataSet>
      <sheetData sheetId="0">
        <row r="4">
          <cell r="B4">
            <v>1</v>
          </cell>
        </row>
        <row r="5">
          <cell r="B5">
            <v>1.2</v>
          </cell>
        </row>
        <row r="6">
          <cell r="B6">
            <v>1.6</v>
          </cell>
        </row>
        <row r="7">
          <cell r="B7">
            <v>2</v>
          </cell>
        </row>
        <row r="8">
          <cell r="B8">
            <v>2.5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5</v>
          </cell>
        </row>
        <row r="12">
          <cell r="B12">
            <v>6</v>
          </cell>
        </row>
        <row r="13">
          <cell r="B13">
            <v>8</v>
          </cell>
        </row>
        <row r="14">
          <cell r="B14">
            <v>10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15</v>
          </cell>
        </row>
        <row r="18">
          <cell r="B18">
            <v>20</v>
          </cell>
        </row>
        <row r="19">
          <cell r="B19">
            <v>25</v>
          </cell>
        </row>
        <row r="20">
          <cell r="B20">
            <v>32</v>
          </cell>
        </row>
        <row r="21">
          <cell r="B21">
            <v>40</v>
          </cell>
        </row>
        <row r="22">
          <cell r="B22">
            <v>50</v>
          </cell>
        </row>
        <row r="23">
          <cell r="B23">
            <v>65</v>
          </cell>
        </row>
        <row r="24">
          <cell r="B24">
            <v>80</v>
          </cell>
        </row>
        <row r="25">
          <cell r="B25">
            <v>100</v>
          </cell>
        </row>
        <row r="26">
          <cell r="B26">
            <v>125</v>
          </cell>
        </row>
        <row r="27">
          <cell r="B27">
            <v>150</v>
          </cell>
        </row>
        <row r="28">
          <cell r="B28">
            <v>175</v>
          </cell>
        </row>
        <row r="29">
          <cell r="B29">
            <v>200</v>
          </cell>
        </row>
        <row r="30">
          <cell r="B30">
            <v>225</v>
          </cell>
        </row>
        <row r="31">
          <cell r="B31">
            <v>250</v>
          </cell>
        </row>
        <row r="32">
          <cell r="B32">
            <v>300</v>
          </cell>
        </row>
        <row r="33">
          <cell r="B33">
            <v>350</v>
          </cell>
        </row>
        <row r="34">
          <cell r="B34">
            <v>400</v>
          </cell>
        </row>
        <row r="35">
          <cell r="B35">
            <v>450</v>
          </cell>
        </row>
        <row r="36">
          <cell r="B36">
            <v>500</v>
          </cell>
        </row>
        <row r="37">
          <cell r="B37">
            <v>600</v>
          </cell>
        </row>
        <row r="38">
          <cell r="B38">
            <v>700</v>
          </cell>
        </row>
        <row r="39">
          <cell r="B39">
            <v>800</v>
          </cell>
        </row>
        <row r="40">
          <cell r="B40">
            <v>900</v>
          </cell>
        </row>
        <row r="41">
          <cell r="B41">
            <v>1000</v>
          </cell>
        </row>
        <row r="42">
          <cell r="B42">
            <v>1200</v>
          </cell>
        </row>
        <row r="43">
          <cell r="B43">
            <v>1400</v>
          </cell>
        </row>
        <row r="44">
          <cell r="B44">
            <v>1600</v>
          </cell>
        </row>
        <row r="45">
          <cell r="B45">
            <v>1800</v>
          </cell>
        </row>
        <row r="46">
          <cell r="B46">
            <v>2000</v>
          </cell>
        </row>
        <row r="47">
          <cell r="B47">
            <v>2200</v>
          </cell>
        </row>
        <row r="48">
          <cell r="B48">
            <v>2400</v>
          </cell>
        </row>
        <row r="49">
          <cell r="B49">
            <v>2600</v>
          </cell>
        </row>
        <row r="50">
          <cell r="B50">
            <v>2800</v>
          </cell>
        </row>
        <row r="51">
          <cell r="B51">
            <v>3000</v>
          </cell>
        </row>
        <row r="52">
          <cell r="B52">
            <v>3200</v>
          </cell>
        </row>
        <row r="53">
          <cell r="B53">
            <v>3400</v>
          </cell>
        </row>
        <row r="54">
          <cell r="B54">
            <v>3600</v>
          </cell>
        </row>
        <row r="55">
          <cell r="B55">
            <v>3800</v>
          </cell>
        </row>
        <row r="56">
          <cell r="B56">
            <v>4000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ní list"/>
      <sheetName val="Souhrn"/>
      <sheetName val="Potrubní trasy"/>
      <sheetName val="Stroje"/>
      <sheetName val="Armatury"/>
      <sheetName val="Potrubí"/>
      <sheetName val="Izolace a nátěry"/>
      <sheetName val="Demontáže a montáže"/>
    </sheetNames>
    <sheetDataSet>
      <sheetData sheetId="0"/>
      <sheetData sheetId="1"/>
      <sheetData sheetId="2"/>
      <sheetData sheetId="3"/>
      <sheetData sheetId="4"/>
      <sheetData sheetId="5">
        <row r="388">
          <cell r="A388" t="str">
            <v xml:space="preserve"> -</v>
          </cell>
        </row>
        <row r="389">
          <cell r="A389" t="str">
            <v>DNO KLENUTÉ</v>
          </cell>
        </row>
        <row r="390">
          <cell r="A390" t="str">
            <v>DNO PLOCHÉ</v>
          </cell>
        </row>
        <row r="391">
          <cell r="A391" t="str">
            <v>KOLENO 30° segmentové, vč. přírub  (VZT, kouřovody)</v>
          </cell>
        </row>
        <row r="392">
          <cell r="A392" t="str">
            <v>KOLENO 30°, 1500x1500, vč. přírub</v>
          </cell>
        </row>
        <row r="393">
          <cell r="A393" t="str">
            <v>KOLENO 45° segmentové, vč. přírub  (VZT, kouřovody)</v>
          </cell>
        </row>
        <row r="394">
          <cell r="A394" t="str">
            <v>KOLENO 45°, R=D (VZT, kouřovody)</v>
          </cell>
        </row>
        <row r="395">
          <cell r="A395" t="str">
            <v>KOLENO 90° segmentové, vč. přírub  (VZT, kouřovody)</v>
          </cell>
        </row>
        <row r="396">
          <cell r="A396" t="str">
            <v>KOLENO 90°, 1500x1500, vč.přírub</v>
          </cell>
        </row>
        <row r="397">
          <cell r="A397" t="str">
            <v>KOLENO 90°, 1500x2400, vč.přírub</v>
          </cell>
        </row>
        <row r="398">
          <cell r="A398" t="str">
            <v>KOLENO 90°, R=D (VZT, kouřovody)</v>
          </cell>
        </row>
        <row r="399">
          <cell r="A399" t="str">
            <v>KOLENO 90°, R=D s kontrolním otvorem ((VZT, kouřovody))</v>
          </cell>
        </row>
        <row r="400">
          <cell r="A400" t="str">
            <v>KONCOVKA - s vnějším závitem, s trnem pro hadici</v>
          </cell>
        </row>
        <row r="401">
          <cell r="A401" t="str">
            <v>KOUŘOVOD kruhového průřezu - přírubový, přetlakový</v>
          </cell>
        </row>
        <row r="402">
          <cell r="A402" t="str">
            <v>KOUŘOVOD kruhového průřezu - svařovaný, přetlakový</v>
          </cell>
        </row>
        <row r="403">
          <cell r="A403" t="str">
            <v>ODBOČKA</v>
          </cell>
        </row>
        <row r="404">
          <cell r="A404" t="str">
            <v>ODVZDUŠNĚNÍ - nádobka, potrubí k podlaze, kohout, izolace</v>
          </cell>
        </row>
        <row r="405">
          <cell r="A405" t="str">
            <v>REDUKCE CENTRICKÁ</v>
          </cell>
        </row>
        <row r="406">
          <cell r="A406" t="str">
            <v>REDUKCE excentrická (VZT, kouřovody)</v>
          </cell>
        </row>
        <row r="407">
          <cell r="A407" t="str">
            <v>REDUKCE excentrická 1500x1500 na 1500x2400</v>
          </cell>
        </row>
        <row r="408">
          <cell r="A408" t="str">
            <v>T-KUS S NESTEJNÝMI HRDLY</v>
          </cell>
        </row>
        <row r="409">
          <cell r="A409" t="str">
            <v>T-KUS SE STEJNÝMI HRDLY</v>
          </cell>
        </row>
        <row r="410">
          <cell r="A410" t="str">
            <v>TRUBKA 114,1x3,6</v>
          </cell>
        </row>
        <row r="411">
          <cell r="A411" t="str">
            <v>TRUBKA 139,7x4,0 (DN125)</v>
          </cell>
        </row>
        <row r="412">
          <cell r="A412" t="str">
            <v>TRUBKA 168,3x4,5</v>
          </cell>
        </row>
        <row r="413">
          <cell r="A413" t="str">
            <v>TRUBKA 17,2x1,8</v>
          </cell>
        </row>
        <row r="414">
          <cell r="A414" t="str">
            <v>TRUBKA 21,3x2,0</v>
          </cell>
        </row>
        <row r="415">
          <cell r="A415" t="str">
            <v>TRUBKA 219,1x6,3</v>
          </cell>
        </row>
        <row r="416">
          <cell r="A416" t="str">
            <v>TRUBKA 26,9x2,3</v>
          </cell>
        </row>
        <row r="417">
          <cell r="A417" t="str">
            <v>TRUBKA 273,0x5,0</v>
          </cell>
        </row>
        <row r="418">
          <cell r="A418" t="str">
            <v>TRUBKA 323,9x7,1</v>
          </cell>
        </row>
        <row r="419">
          <cell r="A419" t="str">
            <v>TRUBKA 33,7x2,6</v>
          </cell>
        </row>
        <row r="420">
          <cell r="A420" t="str">
            <v>TRUBKA 42,4x2,6</v>
          </cell>
        </row>
        <row r="421">
          <cell r="A421" t="str">
            <v>TRUBKA 48,3x2,6</v>
          </cell>
        </row>
        <row r="422">
          <cell r="A422" t="str">
            <v>TRUBKA 60,3x2,9</v>
          </cell>
        </row>
        <row r="423">
          <cell r="A423" t="str">
            <v>TRUBKA 76,1x2,9 (DN65)</v>
          </cell>
        </row>
        <row r="424">
          <cell r="A424" t="str">
            <v>TRUBKA 88,9x3,2</v>
          </cell>
        </row>
        <row r="425">
          <cell r="A425" t="str">
            <v>TRUBKOVÝ OBLOUK 45°, R=1,5D</v>
          </cell>
        </row>
        <row r="426">
          <cell r="A426" t="str">
            <v>TRUBKOVÝ OBLOUK 90°, R=1,5D</v>
          </cell>
        </row>
        <row r="427">
          <cell r="A427" t="str">
            <v>VYPOUŠTĚNÍ - potrubí k podlaze, kohout</v>
          </cell>
        </row>
        <row r="428">
          <cell r="A428" t="str">
            <v>VZT POTRUBÍ - pevná a volná příruba</v>
          </cell>
        </row>
        <row r="429">
          <cell r="A429" t="str">
            <v>VZT POTRUBÍ - tl. 3 mm, L=PN, pevná a volná příruba</v>
          </cell>
        </row>
        <row r="430">
          <cell r="A430" t="str">
            <v>VZT POTRUBÍ 1500x1500, tl. 3 mm - L=xm- pevná a volná příruba</v>
          </cell>
        </row>
        <row r="431">
          <cell r="A431" t="str">
            <v>VZT POTRUBÍ 1500x2400, tl. 3 mm - L=xm- pevná a volná příruba</v>
          </cell>
        </row>
        <row r="432">
          <cell r="A432" t="str">
            <v>VZT T-KUS, 1500x1500x1500, vč. přírub</v>
          </cell>
        </row>
        <row r="433">
          <cell r="A433" t="str">
            <v xml:space="preserve">VZT VSTUPNÍ DÍL </v>
          </cell>
        </row>
        <row r="447">
          <cell r="A447" t="str">
            <v xml:space="preserve"> -</v>
          </cell>
        </row>
        <row r="448">
          <cell r="A448" t="str">
            <v>PŘÍRUBA PŘIVAŘOVACÍ S KRKEM</v>
          </cell>
        </row>
        <row r="449">
          <cell r="A449" t="str">
            <v>PŘÍRUBOVÝ SPOJ (šrouby, těsnění, podložky, matice)</v>
          </cell>
        </row>
        <row r="450">
          <cell r="A450" t="str">
            <v>ZÁVITOVÉ SPOJENÍ (vč. šroubení)</v>
          </cell>
        </row>
        <row r="451">
          <cell r="A451" t="str">
            <v>PŘÍRUBA PŘIVAŘOVACÍ - pro kouřovody a VZT</v>
          </cell>
        </row>
        <row r="458">
          <cell r="A458" t="str">
            <v xml:space="preserve"> -</v>
          </cell>
        </row>
        <row r="459">
          <cell r="A459" t="str">
            <v>POTRUBNÍ ULOŽENÍ - kluzné, vč. konzol</v>
          </cell>
        </row>
        <row r="460">
          <cell r="A460" t="str">
            <v>POTRUBNÍ ULOŽENÍ - montážní systém</v>
          </cell>
        </row>
        <row r="461">
          <cell r="A461" t="str">
            <v>POTRUBNÍ ULOŽENÍ - pevný bod, vč. konzol</v>
          </cell>
        </row>
        <row r="462">
          <cell r="A462" t="str">
            <v>POTRUBNÍ ULOŽENÍ - s vedením, vč. konzol</v>
          </cell>
        </row>
        <row r="463">
          <cell r="A463" t="str">
            <v>PRUCHODKA STĚNOU</v>
          </cell>
        </row>
        <row r="464">
          <cell r="A464" t="str">
            <v>PRUCHODKA STĚNOU 1500x2400</v>
          </cell>
        </row>
        <row r="465">
          <cell r="A465" t="str">
            <v>PRUCHODKA STĚNOU 1500x1500</v>
          </cell>
        </row>
        <row r="471">
          <cell r="A471" t="str">
            <v xml:space="preserve"> -</v>
          </cell>
        </row>
        <row r="472">
          <cell r="A472" t="str">
            <v>NÁVAREK ŠIKMÝ S VNITŘNÍM ZÁVITEM - M20x1,5</v>
          </cell>
        </row>
        <row r="473">
          <cell r="A473" t="str">
            <v>NÁVAREK PŘÍMÝ S VNITŘNÍM ZÁVITEM - M20x1,5</v>
          </cell>
        </row>
        <row r="474">
          <cell r="A474" t="str">
            <v>MĚŘENÍ TEPLOTY (0-200°C, vč. návarku a jímky, L&gt;1/2DN+80)</v>
          </cell>
        </row>
        <row r="475">
          <cell r="A475" t="str">
            <v>MĚŘENÍ TEPLOTY (0-120°C, vč. návarku a jímky)</v>
          </cell>
        </row>
        <row r="476">
          <cell r="A476" t="str">
            <v xml:space="preserve">MĚŘENÍ TLAKU (0-25bar, vč. potrubí, ventil, spojovací materiál) </v>
          </cell>
        </row>
        <row r="477">
          <cell r="A477" t="str">
            <v xml:space="preserve">MĚŘENÍ TLAKU (0-10bar, vč. potrubí, ventil, spojovací materiál) </v>
          </cell>
        </row>
        <row r="478">
          <cell r="A478" t="str">
            <v>NÁVAREK PRO MĚŘENÍ TLAKU</v>
          </cell>
        </row>
        <row r="479">
          <cell r="A479" t="str">
            <v>NÁVAREK PRO LAMBDA SONDU</v>
          </cell>
        </row>
        <row r="480">
          <cell r="A480" t="str">
            <v>MĚŘENÍ TEPLOTY (0-350°C, vč. návarku a jímky)</v>
          </cell>
        </row>
        <row r="502">
          <cell r="A502" t="str">
            <v xml:space="preserve"> -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  <row r="5">
          <cell r="C5" t="str">
            <v>BRNO, ulice ŠPITÁLKA 8, parc. č. 92, k.ú. Trnitá</v>
          </cell>
        </row>
        <row r="7">
          <cell r="C7" t="str">
            <v>POLYFUNKČNÍ BUDOVA "LIDERA"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400"/>
    <outlinePr summaryBelow="0" summaryRight="0"/>
    <pageSetUpPr fitToPage="1"/>
  </sheetPr>
  <dimension ref="A1:G66"/>
  <sheetViews>
    <sheetView tabSelected="1" zoomScale="85" zoomScaleNormal="85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C2" sqref="C2"/>
    </sheetView>
  </sheetViews>
  <sheetFormatPr defaultColWidth="8.85546875" defaultRowHeight="12" x14ac:dyDescent="0.25"/>
  <cols>
    <col min="1" max="1" width="41.7109375" style="13" customWidth="1"/>
    <col min="2" max="2" width="12.7109375" style="13" customWidth="1"/>
    <col min="3" max="3" width="5.7109375" style="13" customWidth="1"/>
    <col min="4" max="4" width="6.7109375" style="13" customWidth="1"/>
    <col min="5" max="5" width="7.7109375" style="13" customWidth="1"/>
    <col min="6" max="6" width="11.7109375" style="13" customWidth="1"/>
    <col min="7" max="16384" width="8.85546875" style="13"/>
  </cols>
  <sheetData>
    <row r="1" spans="1:6" s="1" customFormat="1" ht="25.15" customHeight="1" x14ac:dyDescent="0.25">
      <c r="A1" s="68" t="s">
        <v>0</v>
      </c>
      <c r="B1" s="69"/>
      <c r="C1" s="70" t="s">
        <v>43</v>
      </c>
      <c r="D1" s="70"/>
      <c r="E1" s="70"/>
      <c r="F1" s="71"/>
    </row>
    <row r="2" spans="1:6" s="1" customFormat="1" ht="13.15" customHeight="1" x14ac:dyDescent="0.25">
      <c r="A2" s="2" t="s">
        <v>1</v>
      </c>
      <c r="B2" s="3"/>
      <c r="C2" s="3"/>
      <c r="D2" s="3"/>
      <c r="E2" s="3"/>
      <c r="F2" s="4"/>
    </row>
    <row r="3" spans="1:6" s="5" customFormat="1" ht="40.15" customHeight="1" x14ac:dyDescent="0.25">
      <c r="A3" s="56" t="s">
        <v>2</v>
      </c>
      <c r="B3" s="57"/>
      <c r="C3" s="57"/>
      <c r="D3" s="57"/>
      <c r="E3" s="57"/>
      <c r="F3" s="58"/>
    </row>
    <row r="4" spans="1:6" s="7" customFormat="1" ht="25.15" customHeight="1" x14ac:dyDescent="0.2">
      <c r="A4" s="6" t="s">
        <v>3</v>
      </c>
      <c r="B4" s="59"/>
      <c r="C4" s="60"/>
      <c r="D4" s="60"/>
      <c r="E4" s="60"/>
      <c r="F4" s="61"/>
    </row>
    <row r="5" spans="1:6" s="1" customFormat="1" ht="15" customHeight="1" x14ac:dyDescent="0.25">
      <c r="A5" s="8" t="s">
        <v>42</v>
      </c>
      <c r="B5" s="9"/>
      <c r="C5" s="62"/>
      <c r="D5" s="62"/>
      <c r="E5" s="63"/>
      <c r="F5" s="64"/>
    </row>
    <row r="6" spans="1:6" x14ac:dyDescent="0.25">
      <c r="A6" s="10" t="s">
        <v>4</v>
      </c>
      <c r="B6" s="10" t="s">
        <v>5</v>
      </c>
      <c r="C6" s="10" t="s">
        <v>6</v>
      </c>
      <c r="D6" s="11" t="s">
        <v>7</v>
      </c>
      <c r="E6" s="12" t="s">
        <v>8</v>
      </c>
      <c r="F6" s="12" t="s">
        <v>9</v>
      </c>
    </row>
    <row r="7" spans="1:6" ht="30" customHeight="1" thickBot="1" x14ac:dyDescent="0.3">
      <c r="A7" s="14"/>
      <c r="B7" s="14"/>
      <c r="C7" s="14"/>
      <c r="D7" s="14"/>
      <c r="E7" s="14"/>
      <c r="F7" s="14"/>
    </row>
    <row r="8" spans="1:6" s="15" customFormat="1" ht="14.45" customHeight="1" x14ac:dyDescent="0.25">
      <c r="A8" s="65" t="s">
        <v>10</v>
      </c>
      <c r="B8" s="66"/>
      <c r="C8" s="66"/>
      <c r="D8" s="66"/>
      <c r="E8" s="66"/>
      <c r="F8" s="67"/>
    </row>
    <row r="9" spans="1:6" s="15" customFormat="1" ht="14.45" customHeight="1" x14ac:dyDescent="0.25">
      <c r="A9" s="52" t="str">
        <f>A14</f>
        <v>1. OPM Uhlířské Janovice</v>
      </c>
      <c r="B9" s="53"/>
      <c r="C9" s="53"/>
      <c r="D9" s="53"/>
      <c r="E9" s="53"/>
      <c r="F9" s="16">
        <f>F14</f>
        <v>0</v>
      </c>
    </row>
    <row r="10" spans="1:6" s="15" customFormat="1" ht="14.45" customHeight="1" x14ac:dyDescent="0.25">
      <c r="A10" s="52" t="str">
        <f>A32</f>
        <v>2. OPM Ivančice</v>
      </c>
      <c r="B10" s="53"/>
      <c r="C10" s="53"/>
      <c r="D10" s="53"/>
      <c r="E10" s="53"/>
      <c r="F10" s="16">
        <f>F32</f>
        <v>0</v>
      </c>
    </row>
    <row r="11" spans="1:6" s="15" customFormat="1" ht="14.45" customHeight="1" x14ac:dyDescent="0.25">
      <c r="A11" s="52" t="str">
        <f>A47</f>
        <v>3. OPM Postupice</v>
      </c>
      <c r="B11" s="53"/>
      <c r="C11" s="53"/>
      <c r="D11" s="53"/>
      <c r="E11" s="53"/>
      <c r="F11" s="16">
        <f>F47</f>
        <v>0</v>
      </c>
    </row>
    <row r="12" spans="1:6" s="18" customFormat="1" ht="14.45" customHeight="1" thickBot="1" x14ac:dyDescent="0.3">
      <c r="A12" s="54" t="s">
        <v>11</v>
      </c>
      <c r="B12" s="55"/>
      <c r="C12" s="55"/>
      <c r="D12" s="55"/>
      <c r="E12" s="55"/>
      <c r="F12" s="17">
        <f>SUM(F9:F11)</f>
        <v>0</v>
      </c>
    </row>
    <row r="13" spans="1:6" ht="30" customHeight="1" x14ac:dyDescent="0.25">
      <c r="A13" s="14"/>
      <c r="B13" s="14"/>
      <c r="C13" s="14"/>
      <c r="D13" s="14"/>
      <c r="E13" s="14"/>
      <c r="F13" s="14"/>
    </row>
    <row r="14" spans="1:6" s="15" customFormat="1" ht="15" x14ac:dyDescent="0.25">
      <c r="A14" s="19" t="s">
        <v>12</v>
      </c>
      <c r="B14" s="20"/>
      <c r="C14" s="20"/>
      <c r="D14" s="20"/>
      <c r="E14" s="20"/>
      <c r="F14" s="21">
        <f>SUM(F15:F30)</f>
        <v>0</v>
      </c>
    </row>
    <row r="15" spans="1:6" s="28" customFormat="1" ht="11.45" customHeight="1" x14ac:dyDescent="0.2">
      <c r="A15" s="22" t="s">
        <v>13</v>
      </c>
      <c r="B15" s="23" t="s">
        <v>14</v>
      </c>
      <c r="C15" s="24" t="s">
        <v>15</v>
      </c>
      <c r="D15" s="25">
        <f>D20*8</f>
        <v>200</v>
      </c>
      <c r="E15" s="26"/>
      <c r="F15" s="27">
        <f>D15*E15</f>
        <v>0</v>
      </c>
    </row>
    <row r="16" spans="1:6" s="28" customFormat="1" ht="11.45" customHeight="1" x14ac:dyDescent="0.2">
      <c r="A16" s="22" t="s">
        <v>16</v>
      </c>
      <c r="B16" s="23" t="s">
        <v>14</v>
      </c>
      <c r="C16" s="24" t="s">
        <v>15</v>
      </c>
      <c r="D16" s="25">
        <f>D15</f>
        <v>200</v>
      </c>
      <c r="E16" s="26"/>
      <c r="F16" s="27">
        <f>D16*E16</f>
        <v>0</v>
      </c>
    </row>
    <row r="17" spans="1:6" s="28" customFormat="1" ht="11.45" customHeight="1" x14ac:dyDescent="0.2">
      <c r="A17" s="22" t="s">
        <v>17</v>
      </c>
      <c r="B17" s="23" t="s">
        <v>14</v>
      </c>
      <c r="C17" s="24" t="s">
        <v>15</v>
      </c>
      <c r="D17" s="25">
        <f>D15</f>
        <v>200</v>
      </c>
      <c r="E17" s="26"/>
      <c r="F17" s="27">
        <f>D17*E17</f>
        <v>0</v>
      </c>
    </row>
    <row r="18" spans="1:6" s="28" customFormat="1" ht="11.45" customHeight="1" x14ac:dyDescent="0.2">
      <c r="A18" s="29" t="s">
        <v>18</v>
      </c>
      <c r="B18" s="23" t="s">
        <v>14</v>
      </c>
      <c r="C18" s="30" t="s">
        <v>15</v>
      </c>
      <c r="D18" s="25">
        <v>105</v>
      </c>
      <c r="E18" s="26"/>
      <c r="F18" s="31">
        <f>D18*E18</f>
        <v>0</v>
      </c>
    </row>
    <row r="19" spans="1:6" ht="11.45" customHeight="1" x14ac:dyDescent="0.2">
      <c r="A19" s="32" t="s">
        <v>19</v>
      </c>
      <c r="B19" s="23" t="s">
        <v>14</v>
      </c>
      <c r="C19" s="24" t="s">
        <v>20</v>
      </c>
      <c r="D19" s="25">
        <v>1</v>
      </c>
      <c r="E19" s="26"/>
      <c r="F19" s="27">
        <f>ROUND(D19*E19,0)</f>
        <v>0</v>
      </c>
    </row>
    <row r="20" spans="1:6" ht="96" x14ac:dyDescent="0.25">
      <c r="A20" s="22" t="s">
        <v>21</v>
      </c>
      <c r="B20" s="33" t="s">
        <v>14</v>
      </c>
      <c r="C20" s="24" t="s">
        <v>22</v>
      </c>
      <c r="D20" s="25">
        <v>25</v>
      </c>
      <c r="E20" s="26"/>
      <c r="F20" s="27">
        <f>ROUND(D20*E20,0)</f>
        <v>0</v>
      </c>
    </row>
    <row r="21" spans="1:6" ht="11.45" customHeight="1" x14ac:dyDescent="0.2">
      <c r="A21" s="32" t="s">
        <v>23</v>
      </c>
      <c r="B21" s="23" t="s">
        <v>14</v>
      </c>
      <c r="C21" s="24" t="s">
        <v>22</v>
      </c>
      <c r="D21" s="25">
        <v>10</v>
      </c>
      <c r="E21" s="26"/>
      <c r="F21" s="27">
        <f>ROUND(D21*E21,0)</f>
        <v>0</v>
      </c>
    </row>
    <row r="22" spans="1:6" ht="11.45" customHeight="1" x14ac:dyDescent="0.2">
      <c r="A22" s="32" t="s">
        <v>24</v>
      </c>
      <c r="B22" s="23" t="s">
        <v>25</v>
      </c>
      <c r="C22" s="24" t="s">
        <v>22</v>
      </c>
      <c r="D22" s="25">
        <v>1</v>
      </c>
      <c r="E22" s="26"/>
      <c r="F22" s="27">
        <f>ROUND(D22*E22,0)</f>
        <v>0</v>
      </c>
    </row>
    <row r="23" spans="1:6" ht="11.45" customHeight="1" x14ac:dyDescent="0.2">
      <c r="A23" s="32" t="s">
        <v>26</v>
      </c>
      <c r="B23" s="23" t="s">
        <v>25</v>
      </c>
      <c r="C23" s="24" t="s">
        <v>22</v>
      </c>
      <c r="D23" s="25">
        <v>10</v>
      </c>
      <c r="E23" s="26"/>
      <c r="F23" s="27">
        <f>ROUND(D23*E23,0)</f>
        <v>0</v>
      </c>
    </row>
    <row r="24" spans="1:6" x14ac:dyDescent="0.2">
      <c r="A24" s="32" t="s">
        <v>27</v>
      </c>
      <c r="B24" s="23" t="s">
        <v>25</v>
      </c>
      <c r="C24" s="24" t="s">
        <v>22</v>
      </c>
      <c r="D24" s="25">
        <v>2</v>
      </c>
      <c r="E24" s="26"/>
      <c r="F24" s="27">
        <f t="shared" ref="F24:F28" si="0">ROUND(D24*E24,0)</f>
        <v>0</v>
      </c>
    </row>
    <row r="25" spans="1:6" ht="11.45" customHeight="1" x14ac:dyDescent="0.2">
      <c r="A25" s="32" t="s">
        <v>28</v>
      </c>
      <c r="B25" s="23" t="s">
        <v>25</v>
      </c>
      <c r="C25" s="24" t="s">
        <v>22</v>
      </c>
      <c r="D25" s="25">
        <v>2</v>
      </c>
      <c r="E25" s="26"/>
      <c r="F25" s="27">
        <f t="shared" si="0"/>
        <v>0</v>
      </c>
    </row>
    <row r="26" spans="1:6" ht="11.45" customHeight="1" x14ac:dyDescent="0.2">
      <c r="A26" s="32" t="s">
        <v>29</v>
      </c>
      <c r="B26" s="23" t="s">
        <v>25</v>
      </c>
      <c r="C26" s="24" t="s">
        <v>22</v>
      </c>
      <c r="D26" s="25">
        <v>190</v>
      </c>
      <c r="E26" s="26"/>
      <c r="F26" s="27">
        <f t="shared" si="0"/>
        <v>0</v>
      </c>
    </row>
    <row r="27" spans="1:6" ht="11.45" customHeight="1" x14ac:dyDescent="0.2">
      <c r="A27" s="32" t="s">
        <v>30</v>
      </c>
      <c r="B27" s="23" t="s">
        <v>31</v>
      </c>
      <c r="C27" s="24" t="s">
        <v>20</v>
      </c>
      <c r="D27" s="25">
        <v>1</v>
      </c>
      <c r="E27" s="26"/>
      <c r="F27" s="27">
        <f t="shared" si="0"/>
        <v>0</v>
      </c>
    </row>
    <row r="28" spans="1:6" ht="11.45" customHeight="1" x14ac:dyDescent="0.2">
      <c r="A28" s="32" t="s">
        <v>32</v>
      </c>
      <c r="B28" s="23" t="s">
        <v>31</v>
      </c>
      <c r="C28" s="24" t="s">
        <v>20</v>
      </c>
      <c r="D28" s="25">
        <v>1</v>
      </c>
      <c r="E28" s="26"/>
      <c r="F28" s="27">
        <f t="shared" si="0"/>
        <v>0</v>
      </c>
    </row>
    <row r="29" spans="1:6" ht="11.45" customHeight="1" x14ac:dyDescent="0.2">
      <c r="A29" s="32" t="s">
        <v>33</v>
      </c>
      <c r="B29" s="23" t="s">
        <v>31</v>
      </c>
      <c r="C29" s="24" t="s">
        <v>22</v>
      </c>
      <c r="D29" s="25">
        <v>1</v>
      </c>
      <c r="E29" s="26"/>
      <c r="F29" s="27">
        <f>ROUND(D29*E29,0)</f>
        <v>0</v>
      </c>
    </row>
    <row r="30" spans="1:6" ht="11.45" customHeight="1" x14ac:dyDescent="0.2">
      <c r="A30" s="34" t="s">
        <v>34</v>
      </c>
      <c r="B30" s="35" t="s">
        <v>31</v>
      </c>
      <c r="C30" s="36" t="s">
        <v>22</v>
      </c>
      <c r="D30" s="37">
        <v>1</v>
      </c>
      <c r="E30" s="26"/>
      <c r="F30" s="38">
        <f t="shared" ref="F30" si="1">ROUND(D30*E30,0)</f>
        <v>0</v>
      </c>
    </row>
    <row r="31" spans="1:6" ht="30" customHeight="1" x14ac:dyDescent="0.25"/>
    <row r="32" spans="1:6" s="15" customFormat="1" ht="15" x14ac:dyDescent="0.25">
      <c r="A32" s="19" t="s">
        <v>35</v>
      </c>
      <c r="B32" s="20"/>
      <c r="C32" s="20"/>
      <c r="D32" s="20"/>
      <c r="E32" s="20"/>
      <c r="F32" s="21">
        <f>SUM(F33:F45)</f>
        <v>0</v>
      </c>
    </row>
    <row r="33" spans="1:6" s="28" customFormat="1" ht="11.45" customHeight="1" x14ac:dyDescent="0.2">
      <c r="A33" s="22" t="s">
        <v>13</v>
      </c>
      <c r="B33" s="23" t="s">
        <v>14</v>
      </c>
      <c r="C33" s="24" t="s">
        <v>15</v>
      </c>
      <c r="D33" s="25">
        <f>D38*8</f>
        <v>24</v>
      </c>
      <c r="E33" s="26"/>
      <c r="F33" s="27">
        <f>D33*E33</f>
        <v>0</v>
      </c>
    </row>
    <row r="34" spans="1:6" s="28" customFormat="1" ht="11.45" customHeight="1" x14ac:dyDescent="0.2">
      <c r="A34" s="22" t="s">
        <v>16</v>
      </c>
      <c r="B34" s="23" t="s">
        <v>14</v>
      </c>
      <c r="C34" s="24" t="s">
        <v>15</v>
      </c>
      <c r="D34" s="25">
        <f>D33</f>
        <v>24</v>
      </c>
      <c r="E34" s="26"/>
      <c r="F34" s="27">
        <f>D34*E34</f>
        <v>0</v>
      </c>
    </row>
    <row r="35" spans="1:6" s="28" customFormat="1" ht="11.45" customHeight="1" x14ac:dyDescent="0.2">
      <c r="A35" s="22" t="s">
        <v>17</v>
      </c>
      <c r="B35" s="23" t="s">
        <v>14</v>
      </c>
      <c r="C35" s="24" t="s">
        <v>15</v>
      </c>
      <c r="D35" s="25">
        <f>D33</f>
        <v>24</v>
      </c>
      <c r="E35" s="26"/>
      <c r="F35" s="27">
        <f>D35*E35</f>
        <v>0</v>
      </c>
    </row>
    <row r="36" spans="1:6" s="28" customFormat="1" ht="11.45" customHeight="1" x14ac:dyDescent="0.2">
      <c r="A36" s="29" t="s">
        <v>18</v>
      </c>
      <c r="B36" s="23" t="s">
        <v>14</v>
      </c>
      <c r="C36" s="30" t="s">
        <v>15</v>
      </c>
      <c r="D36" s="25">
        <v>10</v>
      </c>
      <c r="E36" s="26"/>
      <c r="F36" s="31">
        <f>D36*E36</f>
        <v>0</v>
      </c>
    </row>
    <row r="37" spans="1:6" ht="11.45" customHeight="1" x14ac:dyDescent="0.2">
      <c r="A37" s="32" t="s">
        <v>19</v>
      </c>
      <c r="B37" s="23" t="s">
        <v>14</v>
      </c>
      <c r="C37" s="24" t="s">
        <v>20</v>
      </c>
      <c r="D37" s="25">
        <v>1</v>
      </c>
      <c r="E37" s="26"/>
      <c r="F37" s="27">
        <f>ROUND(D37*E37,0)</f>
        <v>0</v>
      </c>
    </row>
    <row r="38" spans="1:6" ht="96" x14ac:dyDescent="0.25">
      <c r="A38" s="22" t="s">
        <v>21</v>
      </c>
      <c r="B38" s="33" t="s">
        <v>14</v>
      </c>
      <c r="C38" s="24" t="s">
        <v>22</v>
      </c>
      <c r="D38" s="25">
        <v>3</v>
      </c>
      <c r="E38" s="26"/>
      <c r="F38" s="27">
        <f>ROUND(D38*E38,0)</f>
        <v>0</v>
      </c>
    </row>
    <row r="39" spans="1:6" ht="11.45" customHeight="1" x14ac:dyDescent="0.2">
      <c r="A39" s="32" t="s">
        <v>24</v>
      </c>
      <c r="B39" s="23" t="s">
        <v>25</v>
      </c>
      <c r="C39" s="24" t="s">
        <v>22</v>
      </c>
      <c r="D39" s="25">
        <v>1</v>
      </c>
      <c r="E39" s="26"/>
      <c r="F39" s="27">
        <f>ROUND(D39*E39,0)</f>
        <v>0</v>
      </c>
    </row>
    <row r="40" spans="1:6" ht="11.45" customHeight="1" x14ac:dyDescent="0.2">
      <c r="A40" s="32" t="s">
        <v>26</v>
      </c>
      <c r="B40" s="23" t="s">
        <v>25</v>
      </c>
      <c r="C40" s="24" t="s">
        <v>22</v>
      </c>
      <c r="D40" s="25">
        <v>1</v>
      </c>
      <c r="E40" s="26"/>
      <c r="F40" s="27">
        <f>ROUND(D40*E40,0)</f>
        <v>0</v>
      </c>
    </row>
    <row r="41" spans="1:6" ht="11.45" customHeight="1" x14ac:dyDescent="0.2">
      <c r="A41" s="32" t="s">
        <v>29</v>
      </c>
      <c r="B41" s="23" t="s">
        <v>25</v>
      </c>
      <c r="C41" s="24" t="s">
        <v>22</v>
      </c>
      <c r="D41" s="25">
        <v>10</v>
      </c>
      <c r="E41" s="26"/>
      <c r="F41" s="27">
        <f t="shared" ref="F41:F43" si="2">ROUND(D41*E41,0)</f>
        <v>0</v>
      </c>
    </row>
    <row r="42" spans="1:6" ht="11.45" customHeight="1" x14ac:dyDescent="0.2">
      <c r="A42" s="32" t="s">
        <v>30</v>
      </c>
      <c r="B42" s="23" t="s">
        <v>31</v>
      </c>
      <c r="C42" s="24" t="s">
        <v>20</v>
      </c>
      <c r="D42" s="25">
        <v>1</v>
      </c>
      <c r="E42" s="26"/>
      <c r="F42" s="27">
        <f t="shared" si="2"/>
        <v>0</v>
      </c>
    </row>
    <row r="43" spans="1:6" ht="11.45" customHeight="1" x14ac:dyDescent="0.2">
      <c r="A43" s="32" t="s">
        <v>32</v>
      </c>
      <c r="B43" s="23" t="s">
        <v>31</v>
      </c>
      <c r="C43" s="24" t="s">
        <v>20</v>
      </c>
      <c r="D43" s="25">
        <v>1</v>
      </c>
      <c r="E43" s="26"/>
      <c r="F43" s="27">
        <f t="shared" si="2"/>
        <v>0</v>
      </c>
    </row>
    <row r="44" spans="1:6" ht="11.45" customHeight="1" x14ac:dyDescent="0.2">
      <c r="A44" s="32" t="s">
        <v>33</v>
      </c>
      <c r="B44" s="23" t="s">
        <v>31</v>
      </c>
      <c r="C44" s="24" t="s">
        <v>22</v>
      </c>
      <c r="D44" s="25">
        <v>1</v>
      </c>
      <c r="E44" s="26"/>
      <c r="F44" s="27">
        <f>ROUND(D44*E44,0)</f>
        <v>0</v>
      </c>
    </row>
    <row r="45" spans="1:6" ht="11.45" customHeight="1" x14ac:dyDescent="0.2">
      <c r="A45" s="34" t="s">
        <v>34</v>
      </c>
      <c r="B45" s="35" t="s">
        <v>31</v>
      </c>
      <c r="C45" s="36" t="s">
        <v>22</v>
      </c>
      <c r="D45" s="37">
        <v>1</v>
      </c>
      <c r="E45" s="26"/>
      <c r="F45" s="38">
        <f t="shared" ref="F45" si="3">ROUND(D45*E45,0)</f>
        <v>0</v>
      </c>
    </row>
    <row r="46" spans="1:6" ht="30" customHeight="1" x14ac:dyDescent="0.25"/>
    <row r="47" spans="1:6" s="15" customFormat="1" ht="15" x14ac:dyDescent="0.25">
      <c r="A47" s="19" t="s">
        <v>36</v>
      </c>
      <c r="B47" s="20"/>
      <c r="C47" s="20"/>
      <c r="D47" s="20"/>
      <c r="E47" s="20"/>
      <c r="F47" s="21">
        <f>SUM(F48:F59)</f>
        <v>0</v>
      </c>
    </row>
    <row r="48" spans="1:6" s="28" customFormat="1" ht="11.45" customHeight="1" x14ac:dyDescent="0.2">
      <c r="A48" s="22" t="s">
        <v>13</v>
      </c>
      <c r="B48" s="23" t="s">
        <v>14</v>
      </c>
      <c r="C48" s="24" t="s">
        <v>15</v>
      </c>
      <c r="D48" s="25">
        <f>10</f>
        <v>10</v>
      </c>
      <c r="E48" s="26"/>
      <c r="F48" s="27">
        <f>D48*E48</f>
        <v>0</v>
      </c>
    </row>
    <row r="49" spans="1:7" s="28" customFormat="1" ht="11.45" customHeight="1" x14ac:dyDescent="0.2">
      <c r="A49" s="22" t="s">
        <v>16</v>
      </c>
      <c r="B49" s="23" t="s">
        <v>14</v>
      </c>
      <c r="C49" s="24" t="s">
        <v>15</v>
      </c>
      <c r="D49" s="25">
        <f>D48</f>
        <v>10</v>
      </c>
      <c r="E49" s="26"/>
      <c r="F49" s="27">
        <f>D49*E49</f>
        <v>0</v>
      </c>
    </row>
    <row r="50" spans="1:7" s="28" customFormat="1" ht="11.45" customHeight="1" x14ac:dyDescent="0.2">
      <c r="A50" s="22" t="s">
        <v>17</v>
      </c>
      <c r="B50" s="23" t="s">
        <v>14</v>
      </c>
      <c r="C50" s="24" t="s">
        <v>15</v>
      </c>
      <c r="D50" s="25">
        <f>D48</f>
        <v>10</v>
      </c>
      <c r="E50" s="26"/>
      <c r="F50" s="27">
        <f>D50*E50</f>
        <v>0</v>
      </c>
    </row>
    <row r="51" spans="1:7" s="28" customFormat="1" ht="11.45" customHeight="1" x14ac:dyDescent="0.2">
      <c r="A51" s="29" t="s">
        <v>18</v>
      </c>
      <c r="B51" s="23" t="s">
        <v>14</v>
      </c>
      <c r="C51" s="30" t="s">
        <v>15</v>
      </c>
      <c r="D51" s="25">
        <v>5</v>
      </c>
      <c r="E51" s="26"/>
      <c r="F51" s="31">
        <f>D51*E51</f>
        <v>0</v>
      </c>
    </row>
    <row r="52" spans="1:7" ht="11.45" customHeight="1" x14ac:dyDescent="0.2">
      <c r="A52" s="32" t="s">
        <v>19</v>
      </c>
      <c r="B52" s="23" t="s">
        <v>14</v>
      </c>
      <c r="C52" s="24" t="s">
        <v>20</v>
      </c>
      <c r="D52" s="25">
        <v>1</v>
      </c>
      <c r="E52" s="26"/>
      <c r="F52" s="27">
        <f>ROUND(D52*E52,0)</f>
        <v>0</v>
      </c>
    </row>
    <row r="53" spans="1:7" ht="96" x14ac:dyDescent="0.25">
      <c r="A53" s="22" t="s">
        <v>21</v>
      </c>
      <c r="B53" s="33" t="s">
        <v>14</v>
      </c>
      <c r="C53" s="24" t="s">
        <v>22</v>
      </c>
      <c r="D53" s="25">
        <v>1</v>
      </c>
      <c r="E53" s="26"/>
      <c r="F53" s="27">
        <f>ROUND(D53*E53,0)</f>
        <v>0</v>
      </c>
    </row>
    <row r="54" spans="1:7" ht="11.45" customHeight="1" x14ac:dyDescent="0.2">
      <c r="A54" s="32" t="s">
        <v>24</v>
      </c>
      <c r="B54" s="23" t="s">
        <v>25</v>
      </c>
      <c r="C54" s="24" t="s">
        <v>22</v>
      </c>
      <c r="D54" s="25">
        <v>1</v>
      </c>
      <c r="E54" s="26"/>
      <c r="F54" s="27">
        <f>ROUND(D54*E54,0)</f>
        <v>0</v>
      </c>
    </row>
    <row r="55" spans="1:7" ht="11.45" customHeight="1" x14ac:dyDescent="0.2">
      <c r="A55" s="32" t="s">
        <v>29</v>
      </c>
      <c r="B55" s="23" t="s">
        <v>25</v>
      </c>
      <c r="C55" s="24" t="s">
        <v>22</v>
      </c>
      <c r="D55" s="25">
        <v>4</v>
      </c>
      <c r="E55" s="26"/>
      <c r="F55" s="27">
        <f t="shared" ref="F55:F57" si="4">ROUND(D55*E55,0)</f>
        <v>0</v>
      </c>
    </row>
    <row r="56" spans="1:7" ht="11.45" customHeight="1" x14ac:dyDescent="0.2">
      <c r="A56" s="32" t="s">
        <v>30</v>
      </c>
      <c r="B56" s="23" t="s">
        <v>31</v>
      </c>
      <c r="C56" s="24" t="s">
        <v>20</v>
      </c>
      <c r="D56" s="25">
        <v>1</v>
      </c>
      <c r="E56" s="26"/>
      <c r="F56" s="27">
        <f t="shared" si="4"/>
        <v>0</v>
      </c>
    </row>
    <row r="57" spans="1:7" ht="11.45" customHeight="1" x14ac:dyDescent="0.2">
      <c r="A57" s="32" t="s">
        <v>32</v>
      </c>
      <c r="B57" s="23" t="s">
        <v>31</v>
      </c>
      <c r="C57" s="24" t="s">
        <v>20</v>
      </c>
      <c r="D57" s="25">
        <v>1</v>
      </c>
      <c r="E57" s="26"/>
      <c r="F57" s="27">
        <f t="shared" si="4"/>
        <v>0</v>
      </c>
    </row>
    <row r="58" spans="1:7" ht="11.45" customHeight="1" x14ac:dyDescent="0.2">
      <c r="A58" s="32" t="s">
        <v>33</v>
      </c>
      <c r="B58" s="23" t="s">
        <v>31</v>
      </c>
      <c r="C58" s="24" t="s">
        <v>22</v>
      </c>
      <c r="D58" s="25">
        <v>1</v>
      </c>
      <c r="E58" s="26"/>
      <c r="F58" s="27">
        <f>ROUND(D58*E58,0)</f>
        <v>0</v>
      </c>
    </row>
    <row r="59" spans="1:7" ht="11.45" customHeight="1" x14ac:dyDescent="0.2">
      <c r="A59" s="34" t="s">
        <v>34</v>
      </c>
      <c r="B59" s="35" t="s">
        <v>31</v>
      </c>
      <c r="C59" s="36" t="s">
        <v>22</v>
      </c>
      <c r="D59" s="37">
        <v>1</v>
      </c>
      <c r="E59" s="26"/>
      <c r="F59" s="38">
        <f t="shared" ref="F59" si="5">ROUND(D59*E59,0)</f>
        <v>0</v>
      </c>
    </row>
    <row r="60" spans="1:7" ht="30" customHeight="1" x14ac:dyDescent="0.25">
      <c r="A60" s="39"/>
      <c r="B60" s="39"/>
      <c r="C60" s="39"/>
      <c r="D60" s="39"/>
      <c r="E60" s="39"/>
      <c r="F60" s="39"/>
    </row>
    <row r="61" spans="1:7" ht="47.45" customHeight="1" x14ac:dyDescent="0.25">
      <c r="A61" s="40" t="s">
        <v>37</v>
      </c>
      <c r="B61" s="39"/>
      <c r="C61" s="39"/>
      <c r="D61" s="39"/>
      <c r="E61" s="39"/>
      <c r="F61" s="39"/>
    </row>
    <row r="62" spans="1:7" ht="30" customHeight="1" x14ac:dyDescent="0.25">
      <c r="A62" s="39"/>
      <c r="B62" s="39"/>
      <c r="C62" s="39"/>
      <c r="D62" s="39"/>
      <c r="E62" s="39"/>
      <c r="F62" s="39"/>
    </row>
    <row r="63" spans="1:7" x14ac:dyDescent="0.25">
      <c r="A63" s="41" t="s">
        <v>38</v>
      </c>
      <c r="B63" s="42"/>
      <c r="C63" s="43"/>
      <c r="D63" s="44"/>
      <c r="E63" s="45"/>
      <c r="F63" s="46"/>
    </row>
    <row r="64" spans="1:7" s="48" customFormat="1" x14ac:dyDescent="0.25">
      <c r="A64" s="47" t="s">
        <v>39</v>
      </c>
      <c r="B64" s="42"/>
      <c r="C64" s="43"/>
      <c r="D64" s="44"/>
      <c r="E64" s="45"/>
      <c r="F64" s="46"/>
      <c r="G64" s="13"/>
    </row>
    <row r="65" spans="1:7" s="48" customFormat="1" x14ac:dyDescent="0.25">
      <c r="A65" s="47" t="s">
        <v>40</v>
      </c>
      <c r="B65" s="42"/>
      <c r="C65" s="43"/>
      <c r="D65" s="44"/>
      <c r="E65" s="45"/>
      <c r="F65" s="46"/>
      <c r="G65" s="13"/>
    </row>
    <row r="66" spans="1:7" s="48" customFormat="1" x14ac:dyDescent="0.25">
      <c r="A66" s="47" t="s">
        <v>41</v>
      </c>
      <c r="B66" s="49"/>
      <c r="C66" s="49"/>
      <c r="D66" s="50"/>
      <c r="E66" s="51"/>
      <c r="F66" s="51"/>
      <c r="G66" s="13"/>
    </row>
  </sheetData>
  <autoFilter ref="D6:D30" xr:uid="{00000000-0009-0000-0000-000000000000}"/>
  <mergeCells count="11">
    <mergeCell ref="A1:B1"/>
    <mergeCell ref="C1:F1"/>
    <mergeCell ref="A9:E9"/>
    <mergeCell ref="A10:E10"/>
    <mergeCell ref="A11:E11"/>
    <mergeCell ref="A12:E12"/>
    <mergeCell ref="A3:F3"/>
    <mergeCell ref="B4:F4"/>
    <mergeCell ref="C5:D5"/>
    <mergeCell ref="E5:F5"/>
    <mergeCell ref="A8:F8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&amp;L&amp;"-,Kurzíva"&amp;9Dodávka externích služeb&amp;C&amp;"-,Kurzíva"&amp;9&amp;P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VŘ_EXT. SLUŽBY_VV</vt:lpstr>
      <vt:lpstr>'VŘ_EXT. SLUŽBY_VV'!Názvy_tisku</vt:lpstr>
      <vt:lpstr>'VŘ_EXT. SLUŽBY_VV'!Oblast_tisku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Hort</dc:creator>
  <cp:lastModifiedBy>martin.michek</cp:lastModifiedBy>
  <dcterms:created xsi:type="dcterms:W3CDTF">2026-03-25T16:27:48Z</dcterms:created>
  <dcterms:modified xsi:type="dcterms:W3CDTF">2026-03-26T15:10:36Z</dcterms:modified>
</cp:coreProperties>
</file>